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5" i="1" l="1"/>
  <c r="C15" i="1"/>
  <c r="D14" i="1"/>
  <c r="C14" i="1"/>
  <c r="D16" i="1" l="1"/>
  <c r="C16" i="1"/>
  <c r="E23" i="1"/>
  <c r="E17" i="1"/>
  <c r="D13" i="1"/>
  <c r="C13" i="1"/>
  <c r="E13" i="1" s="1"/>
  <c r="E15" i="1"/>
  <c r="E14" i="1"/>
  <c r="D5" i="1"/>
  <c r="D4" i="1" s="1"/>
  <c r="C5" i="1"/>
  <c r="E6" i="1"/>
  <c r="E7" i="1"/>
  <c r="E8" i="1"/>
  <c r="E9" i="1"/>
  <c r="E10" i="1"/>
  <c r="E11" i="1"/>
  <c r="E18" i="1"/>
  <c r="E19" i="1"/>
  <c r="E20" i="1"/>
  <c r="E21" i="1"/>
  <c r="E22" i="1"/>
  <c r="E24" i="1"/>
  <c r="E16" i="1" l="1"/>
  <c r="C4" i="1"/>
  <c r="E4" i="1" s="1"/>
  <c r="E5" i="1"/>
</calcChain>
</file>

<file path=xl/sharedStrings.xml><?xml version="1.0" encoding="utf-8"?>
<sst xmlns="http://schemas.openxmlformats.org/spreadsheetml/2006/main" count="41" uniqueCount="41">
  <si>
    <t>№ п/п</t>
  </si>
  <si>
    <t>Показатели</t>
  </si>
  <si>
    <t>План на 2016 год</t>
  </si>
  <si>
    <t>% исполнения к плану</t>
  </si>
  <si>
    <t>Доходы - всего</t>
  </si>
  <si>
    <t>1.1</t>
  </si>
  <si>
    <t>Собственные доходы (налоговые и неналоговые), в том числе: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</si>
  <si>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</si>
  <si>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</si>
  <si>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</si>
  <si>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</si>
  <si>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</si>
  <si>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</t>
  </si>
  <si>
    <t>Плата за наем жилых помещений</t>
  </si>
  <si>
    <t>1.2</t>
  </si>
  <si>
    <t>Безвозмездные поступления от других бюджетов бюджетной системы Российской Федерации</t>
  </si>
  <si>
    <t>1.2.1</t>
  </si>
  <si>
    <t>из окружного бюджета</t>
  </si>
  <si>
    <t>1.2.2</t>
  </si>
  <si>
    <t>из районного бюджета</t>
  </si>
  <si>
    <t>2</t>
  </si>
  <si>
    <t>Расходы (по разделам)</t>
  </si>
  <si>
    <t>2.1</t>
  </si>
  <si>
    <t>2.2</t>
  </si>
  <si>
    <t>2.3</t>
  </si>
  <si>
    <t>2.4</t>
  </si>
  <si>
    <t>2.5</t>
  </si>
  <si>
    <t>2.6</t>
  </si>
  <si>
    <t>2.7</t>
  </si>
  <si>
    <t>2.8</t>
  </si>
  <si>
    <t>01 "Общегосударственные вопросы"</t>
  </si>
  <si>
    <t>02 "Национальная оборона"</t>
  </si>
  <si>
    <t>03 "Национальная безопасность и правоохранительная деятельность"</t>
  </si>
  <si>
    <t>04 "Национальная экономика"</t>
  </si>
  <si>
    <t>05 "Жилищно-коммунальное хозяйство"</t>
  </si>
  <si>
    <t>07 "Образование"</t>
  </si>
  <si>
    <t>10 "Социальная политика"</t>
  </si>
  <si>
    <t>11 "Физическая культура и спорт"</t>
  </si>
  <si>
    <t>ИНФОРМАЦИЯ</t>
  </si>
  <si>
    <t>о ходе исполнения бюджета муниципального образования "Пешский сельсовет" Ненецкого автономного округа на 01 апреля 2016 года</t>
  </si>
  <si>
    <t>Исполнено за I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</si>
</sst>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1" fillId="0" borderId="0" xfId="0" applyFont="1"/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D25" sqref="D25"/>
    </sheetView>
  </sheetViews>
  <sheetFormatPr defaultRowHeight="15" x14ac:dyDescent="0.25"/>
  <cols>
    <col min="1" max="1" width="5" style="3" customWidth="1"/>
    <col min="2" max="2" width="32.42578125" style="1" customWidth="1"/>
    <col min="3" max="3" width="14.42578125" style="1" customWidth="1"/>
    <col min="4" max="4" width="16" style="1" customWidth="1"/>
    <col min="5" max="5" width="14.85546875" style="1" customWidth="1"/>
  </cols>
  <sheetData>
    <row r="1" spans="1:5" x14ac:dyDescent="0.25">
      <c r="A1" s="15" t="s">
        <v>38</v>
      </c>
      <c r="B1" s="16"/>
      <c r="C1" s="16"/>
      <c r="D1" s="16"/>
      <c r="E1" s="16"/>
    </row>
    <row r="2" spans="1:5" ht="36.75" customHeight="1" x14ac:dyDescent="0.25">
      <c r="A2" s="13" t="s">
        <v>39</v>
      </c>
      <c r="B2" s="14"/>
      <c r="C2" s="14"/>
      <c r="D2" s="14"/>
      <c r="E2" s="14"/>
    </row>
    <row r="3" spans="1:5" s="2" customFormat="1" ht="45" x14ac:dyDescent="0.25">
      <c r="A3" s="6" t="s">
        <v>0</v>
      </c>
      <c r="B3" s="7" t="s">
        <v>1</v>
      </c>
      <c r="C3" s="7" t="s">
        <v>2</v>
      </c>
      <c r="D3" s="7" t="s">
        <v>40</v>
      </c>
      <c r="E3" s="7" t="s">
        <v>3</v>
      </c>
    </row>
    <row r="4" spans="1:5" s="5" customFormat="1" x14ac:dyDescent="0.25">
      <c r="A4" s="8">
        <v>1</v>
      </c>
      <c r="B4" s="9" t="s">
        <v>4</v>
      </c>
      <c r="C4" s="9">
        <f>C5+C13</f>
        <v>28549200</v>
      </c>
      <c r="D4" s="9">
        <f>D5+D13</f>
        <v>8298692.6200000001</v>
      </c>
      <c r="E4" s="10">
        <f>D4/C4*100</f>
        <v>29.068039104423242</v>
      </c>
    </row>
    <row r="5" spans="1:5" s="5" customFormat="1" ht="45" x14ac:dyDescent="0.25">
      <c r="A5" s="8" t="s">
        <v>5</v>
      </c>
      <c r="B5" s="9" t="s">
        <v>6</v>
      </c>
      <c r="C5" s="9">
        <f>SUM(C6:C12)</f>
        <v>3962500</v>
      </c>
      <c r="D5" s="9">
        <f>SUM(D6:D12)</f>
        <v>2415492.62</v>
      </c>
      <c r="E5" s="10">
        <f>D5/C5*100</f>
        <v>60.958804290220826</v>
      </c>
    </row>
    <row r="6" spans="1:5" x14ac:dyDescent="0.25">
      <c r="A6" s="6"/>
      <c r="B6" s="11" t="s">
        <v>7</v>
      </c>
      <c r="C6" s="11">
        <v>1912500</v>
      </c>
      <c r="D6" s="11">
        <v>427162.51</v>
      </c>
      <c r="E6" s="12">
        <f t="shared" ref="E6:E24" si="0">D6/C6*100</f>
        <v>22.335294640522875</v>
      </c>
    </row>
    <row r="7" spans="1:5" ht="30" x14ac:dyDescent="0.25">
      <c r="A7" s="6"/>
      <c r="B7" s="11" t="s">
        <v>8</v>
      </c>
      <c r="C7" s="11">
        <v>1270700</v>
      </c>
      <c r="D7" s="11">
        <v>1809008.7</v>
      </c>
      <c r="E7" s="12">
        <f t="shared" si="0"/>
        <v>142.36316203667269</v>
      </c>
    </row>
    <row r="8" spans="1:5" ht="30" x14ac:dyDescent="0.25">
      <c r="A8" s="6"/>
      <c r="B8" s="11" t="s">
        <v>9</v>
      </c>
      <c r="C8" s="11">
        <v>32000</v>
      </c>
      <c r="D8" s="11">
        <v>-39.979999999999997</v>
      </c>
      <c r="E8" s="12">
        <f t="shared" si="0"/>
        <v>-0.12493749999999998</v>
      </c>
    </row>
    <row r="9" spans="1:5" x14ac:dyDescent="0.25">
      <c r="A9" s="6"/>
      <c r="B9" s="11" t="s">
        <v>10</v>
      </c>
      <c r="C9" s="11">
        <v>475200</v>
      </c>
      <c r="D9" s="11">
        <v>134093.5</v>
      </c>
      <c r="E9" s="12">
        <f t="shared" si="0"/>
        <v>28.218329124579121</v>
      </c>
    </row>
    <row r="10" spans="1:5" ht="30" x14ac:dyDescent="0.25">
      <c r="A10" s="6"/>
      <c r="B10" s="11" t="s">
        <v>11</v>
      </c>
      <c r="C10" s="11">
        <v>217100</v>
      </c>
      <c r="D10" s="11">
        <v>5045.8900000000003</v>
      </c>
      <c r="E10" s="12">
        <f t="shared" si="0"/>
        <v>2.324223859972363</v>
      </c>
    </row>
    <row r="11" spans="1:5" x14ac:dyDescent="0.25">
      <c r="A11" s="6"/>
      <c r="B11" s="11" t="s">
        <v>12</v>
      </c>
      <c r="C11" s="11">
        <v>55000</v>
      </c>
      <c r="D11" s="11">
        <v>11670</v>
      </c>
      <c r="E11" s="12">
        <f t="shared" si="0"/>
        <v>21.218181818181819</v>
      </c>
    </row>
    <row r="12" spans="1:5" x14ac:dyDescent="0.25">
      <c r="A12" s="6"/>
      <c r="B12" s="11" t="s">
        <v>13</v>
      </c>
      <c r="C12" s="11"/>
      <c r="D12" s="11">
        <v>28552</v>
      </c>
      <c r="E12" s="12"/>
    </row>
    <row r="13" spans="1:5" s="5" customFormat="1" ht="45" x14ac:dyDescent="0.25">
      <c r="A13" s="8" t="s">
        <v>14</v>
      </c>
      <c r="B13" s="9" t="s">
        <v>15</v>
      </c>
      <c r="C13" s="9">
        <f>SUM(C14:C15)</f>
        <v>24586700</v>
      </c>
      <c r="D13" s="9">
        <f>SUM(D14:D15)</f>
        <v>5883200</v>
      </c>
      <c r="E13" s="10">
        <f t="shared" si="0"/>
        <v>23.928384045032477</v>
      </c>
    </row>
    <row r="14" spans="1:5" ht="30" x14ac:dyDescent="0.25">
      <c r="A14" s="6" t="s">
        <v>16</v>
      </c>
      <c r="B14" s="11" t="s">
        <v>17</v>
      </c>
      <c r="C14" s="11">
        <f>3073000+133000+204000+54400</f>
        <v>3464400</v>
      </c>
      <c r="D14" s="11">
        <f>768300+113100+54400</f>
        <v>935800</v>
      </c>
      <c r="E14" s="12">
        <f t="shared" si="0"/>
        <v>27.011892391178847</v>
      </c>
    </row>
    <row r="15" spans="1:5" ht="30" x14ac:dyDescent="0.25">
      <c r="A15" s="6" t="s">
        <v>18</v>
      </c>
      <c r="B15" s="11" t="s">
        <v>19</v>
      </c>
      <c r="C15" s="11">
        <f>4131400+14024300+2546600+420000</f>
        <v>21122300</v>
      </c>
      <c r="D15" s="11">
        <f>1032900+3494500+420000</f>
        <v>4947400</v>
      </c>
      <c r="E15" s="12">
        <f t="shared" si="0"/>
        <v>23.4226386331034</v>
      </c>
    </row>
    <row r="16" spans="1:5" s="5" customFormat="1" x14ac:dyDescent="0.25">
      <c r="A16" s="8" t="s">
        <v>20</v>
      </c>
      <c r="B16" s="9" t="s">
        <v>21</v>
      </c>
      <c r="C16" s="9">
        <f>SUM(C17:C24)</f>
        <v>28549200</v>
      </c>
      <c r="D16" s="9">
        <f>SUM(D17:D24)</f>
        <v>6629156.4100000001</v>
      </c>
      <c r="E16" s="10">
        <f t="shared" si="0"/>
        <v>23.220112682667114</v>
      </c>
    </row>
    <row r="17" spans="1:5" ht="30" x14ac:dyDescent="0.25">
      <c r="A17" s="6" t="s">
        <v>22</v>
      </c>
      <c r="B17" s="11" t="s">
        <v>30</v>
      </c>
      <c r="C17" s="11">
        <v>18806100</v>
      </c>
      <c r="D17" s="11">
        <v>5227623.3899999997</v>
      </c>
      <c r="E17" s="12">
        <f t="shared" si="0"/>
        <v>27.797487995916214</v>
      </c>
    </row>
    <row r="18" spans="1:5" x14ac:dyDescent="0.25">
      <c r="A18" s="6" t="s">
        <v>23</v>
      </c>
      <c r="B18" s="11" t="s">
        <v>31</v>
      </c>
      <c r="C18" s="11">
        <v>133000</v>
      </c>
      <c r="D18" s="11">
        <v>43494.55</v>
      </c>
      <c r="E18" s="12">
        <f t="shared" si="0"/>
        <v>32.702669172932332</v>
      </c>
    </row>
    <row r="19" spans="1:5" ht="45" x14ac:dyDescent="0.25">
      <c r="A19" s="6" t="s">
        <v>24</v>
      </c>
      <c r="B19" s="11" t="s">
        <v>32</v>
      </c>
      <c r="C19" s="11">
        <v>920000</v>
      </c>
      <c r="D19" s="11">
        <v>240570.92</v>
      </c>
      <c r="E19" s="12">
        <f t="shared" si="0"/>
        <v>26.149013043478263</v>
      </c>
    </row>
    <row r="20" spans="1:5" x14ac:dyDescent="0.25">
      <c r="A20" s="6" t="s">
        <v>25</v>
      </c>
      <c r="B20" s="11" t="s">
        <v>33</v>
      </c>
      <c r="C20" s="11">
        <v>2556600</v>
      </c>
      <c r="D20" s="11">
        <v>10000</v>
      </c>
      <c r="E20" s="12">
        <f t="shared" si="0"/>
        <v>0.39114448877415314</v>
      </c>
    </row>
    <row r="21" spans="1:5" ht="30" x14ac:dyDescent="0.25">
      <c r="A21" s="6" t="s">
        <v>26</v>
      </c>
      <c r="B21" s="11" t="s">
        <v>34</v>
      </c>
      <c r="C21" s="11">
        <v>2454700</v>
      </c>
      <c r="D21" s="11">
        <v>535892.03</v>
      </c>
      <c r="E21" s="12">
        <f t="shared" si="0"/>
        <v>21.831263698211593</v>
      </c>
    </row>
    <row r="22" spans="1:5" x14ac:dyDescent="0.25">
      <c r="A22" s="6" t="s">
        <v>27</v>
      </c>
      <c r="B22" s="11" t="s">
        <v>35</v>
      </c>
      <c r="C22" s="11">
        <v>50000</v>
      </c>
      <c r="D22" s="11"/>
      <c r="E22" s="12">
        <f t="shared" si="0"/>
        <v>0</v>
      </c>
    </row>
    <row r="23" spans="1:5" x14ac:dyDescent="0.25">
      <c r="A23" s="6" t="s">
        <v>28</v>
      </c>
      <c r="B23" s="11" t="s">
        <v>36</v>
      </c>
      <c r="C23" s="11">
        <v>3606500</v>
      </c>
      <c r="D23" s="11">
        <v>567075.52</v>
      </c>
      <c r="E23" s="12">
        <f t="shared" si="0"/>
        <v>15.723707749896022</v>
      </c>
    </row>
    <row r="24" spans="1:5" x14ac:dyDescent="0.25">
      <c r="A24" s="6" t="s">
        <v>29</v>
      </c>
      <c r="B24" s="11" t="s">
        <v>37</v>
      </c>
      <c r="C24" s="11">
        <v>22300</v>
      </c>
      <c r="D24" s="11">
        <v>4500</v>
      </c>
      <c r="E24" s="12">
        <f t="shared" si="0"/>
        <v>20.179372197309416</v>
      </c>
    </row>
    <row r="25" spans="1:5" x14ac:dyDescent="0.25">
      <c r="E25" s="4"/>
    </row>
    <row r="26" spans="1:5" x14ac:dyDescent="0.25">
      <c r="E26" s="4"/>
    </row>
    <row r="27" spans="1:5" x14ac:dyDescent="0.25">
      <c r="E27" s="4"/>
    </row>
    <row r="28" spans="1:5" x14ac:dyDescent="0.25">
      <c r="E28" s="4"/>
    </row>
    <row r="29" spans="1:5" x14ac:dyDescent="0.25">
      <c r="E29" s="4"/>
    </row>
    <row r="30" spans="1:5" x14ac:dyDescent="0.25">
      <c r="E30" s="4"/>
    </row>
    <row r="31" spans="1:5" x14ac:dyDescent="0.25">
      <c r="E31" s="4"/>
    </row>
    <row r="32" spans="1:5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2016-08-10T08:03:11Z</dcterms:modified>
</cp:coreProperties>
</file>