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9200" windowHeight="12885"/>
  </bookViews>
  <sheets>
    <sheet name="Информация на сайт" sheetId="1" r:id="rId1"/>
  </sheets>
  <externalReferences>
    <externalReference r:id="rId2"/>
  </externalReferences>
  <definedNames>
    <definedName name="_xlnm.Print_Area" localSheetId="0">'Информация на сайт'!$A$1:$E$25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E25" i="1" s="1"/>
  <c r="C25" i="1"/>
  <c r="D24" i="1"/>
  <c r="C24" i="1"/>
  <c r="E24" i="1" s="1"/>
  <c r="D23" i="1"/>
  <c r="E23" i="1" s="1"/>
  <c r="C23" i="1"/>
  <c r="D22" i="1"/>
  <c r="C22" i="1"/>
  <c r="E22" i="1" s="1"/>
  <c r="D21" i="1"/>
  <c r="E21" i="1" s="1"/>
  <c r="C21" i="1"/>
  <c r="D20" i="1"/>
  <c r="C20" i="1"/>
  <c r="E20" i="1" s="1"/>
  <c r="D19" i="1"/>
  <c r="E19" i="1" s="1"/>
  <c r="C19" i="1"/>
  <c r="D18" i="1"/>
  <c r="C18" i="1"/>
  <c r="C17" i="1" s="1"/>
  <c r="D16" i="1"/>
  <c r="C16" i="1"/>
  <c r="E16" i="1" s="1"/>
  <c r="D15" i="1"/>
  <c r="E15" i="1" s="1"/>
  <c r="C15" i="1"/>
  <c r="C14" i="1"/>
  <c r="D13" i="1"/>
  <c r="E13" i="1" s="1"/>
  <c r="C13" i="1"/>
  <c r="D12" i="1"/>
  <c r="C12" i="1"/>
  <c r="E12" i="1" s="1"/>
  <c r="D11" i="1"/>
  <c r="E11" i="1" s="1"/>
  <c r="C11" i="1"/>
  <c r="D10" i="1"/>
  <c r="C10" i="1"/>
  <c r="E10" i="1" s="1"/>
  <c r="D9" i="1"/>
  <c r="E9" i="1" s="1"/>
  <c r="C9" i="1"/>
  <c r="D8" i="1"/>
  <c r="C8" i="1"/>
  <c r="E8" i="1" s="1"/>
  <c r="D7" i="1"/>
  <c r="E7" i="1" s="1"/>
  <c r="C7" i="1"/>
  <c r="D6" i="1"/>
  <c r="C6" i="1"/>
  <c r="C5" i="1" s="1"/>
  <c r="C4" i="1" s="1"/>
  <c r="D5" i="1"/>
  <c r="E5" i="1" s="1"/>
  <c r="E6" i="1" l="1"/>
  <c r="D17" i="1"/>
  <c r="E17" i="1" s="1"/>
  <c r="E18" i="1"/>
  <c r="D14" i="1"/>
  <c r="E14" i="1" s="1"/>
  <c r="D4" i="1" l="1"/>
  <c r="E4" i="1" s="1"/>
</calcChain>
</file>

<file path=xl/sharedStrings.xml><?xml version="1.0" encoding="utf-8"?>
<sst xmlns="http://schemas.openxmlformats.org/spreadsheetml/2006/main" count="47" uniqueCount="46">
  <si>
    <t>ИНФОРМАЦИЯ</t>
  </si>
  <si>
    <t>о ходе исполнения бюджета муниципального образования "Пешский сельсовет" Ненецкого автономного округа на 01 января 2017 года</t>
  </si>
  <si>
    <t>№ п/п</t>
  </si>
  <si>
    <t>Показатели</t>
  </si>
  <si>
    <t>План на 2016 год</t>
  </si>
  <si>
    <t>Исполнено за 3 квартал 2016 года</t>
  </si>
  <si>
    <t>% исполнения к плану</t>
  </si>
  <si>
    <t>Доходы - всего</t>
  </si>
  <si>
    <t>1.1</t>
  </si>
  <si>
    <t>Собственные доходы (налоговые и неналоговые), в том числе:</t>
  </si>
  <si>
    <t>Налог на доходы физических лиц</t>
  </si>
  <si>
    <t>Единый сельскохозяйственный налог</t>
  </si>
  <si>
    <t>января</t>
  </si>
  <si>
    <t>2017 г.</t>
  </si>
  <si>
    <t>Налог на имущество физических лиц</t>
  </si>
  <si>
    <t>Земельный налог с организаций</t>
  </si>
  <si>
    <t>Земельный налог с физических лиц</t>
  </si>
  <si>
    <t>Государственная пошлина</t>
  </si>
  <si>
    <t>Плата за наем жилых помещений</t>
  </si>
  <si>
    <t>Штрафы, санкции, возмещение ущерба</t>
  </si>
  <si>
    <t>1.2</t>
  </si>
  <si>
    <t>Безвозмездные поступления от других бюджетов бюджетной системы Российской Федерации</t>
  </si>
  <si>
    <t>1.2.1</t>
  </si>
  <si>
    <t>из окружного бюджета</t>
  </si>
  <si>
    <t>1.2.2</t>
  </si>
  <si>
    <t>из районного бюджета</t>
  </si>
  <si>
    <t>2</t>
  </si>
  <si>
    <t>Расходы (по разделам)</t>
  </si>
  <si>
    <t>2.1</t>
  </si>
  <si>
    <t>01 "Общегосударственные вопросы"</t>
  </si>
  <si>
    <t>2.2</t>
  </si>
  <si>
    <t>02 "Национальная оборона"</t>
  </si>
  <si>
    <t>2.3</t>
  </si>
  <si>
    <t>03 "Национальная безопасность и правоохранительная деятельность"</t>
  </si>
  <si>
    <t>2.4</t>
  </si>
  <si>
    <t>04 "Национальная экономика"</t>
  </si>
  <si>
    <t>2.5</t>
  </si>
  <si>
    <t>05 "Жилищно-коммунальное хозяйство"</t>
  </si>
  <si>
    <t>2.6</t>
  </si>
  <si>
    <t>07 "Образование"</t>
  </si>
  <si>
    <t>2.7</t>
  </si>
  <si>
    <t>10 "Социальная политика"</t>
  </si>
  <si>
    <t>2.8</t>
  </si>
  <si>
    <t>11 "Физическая культура и спорт"</t>
  </si>
  <si>
    <t>Исполнитель главный экономист Владыкина А.С. 8(81857)24244</t>
  </si>
  <si>
    <t>октября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</si>
</sst>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" x14ac:knownFonts="1">
    <font>
      <sz val="10"/>
      <name val="Arial Cyr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 applyAlignment="1">
      <alignment horizontal="center" wrapText="1"/>
    </xf>
    <xf numFmtId="0" fontId="0" fillId="0" borderId="0" xfId="0" applyAlignment="1">
      <alignment wrapText="1"/>
    </xf>
    <xf numFmtId="49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wrapText="1"/>
    </xf>
    <xf numFmtId="49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2" xfId="0" applyNumberFormat="1" applyFont="1" applyBorder="1" applyAlignment="1">
      <alignment wrapText="1"/>
    </xf>
    <xf numFmtId="2" fontId="1" fillId="0" borderId="2" xfId="0" applyNumberFormat="1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NumberFormat="1" applyBorder="1" applyAlignment="1">
      <alignment wrapText="1"/>
    </xf>
    <xf numFmtId="2" fontId="0" fillId="0" borderId="2" xfId="0" applyNumberForma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/>
    <xf numFmtId="14" fontId="0" fillId="0" borderId="0" xfId="0" applyNumberFormat="1"/>
    <xf numFmtId="43" fontId="0" fillId="0" borderId="2" xfId="0" applyNumberFormat="1" applyBorder="1" applyAlignment="1">
      <alignment wrapText="1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01\d\2016%20&#1075;&#1086;&#1076;\&#1052;&#1077;&#1089;&#1103;&#1095;&#1085;&#1099;&#1077;\12%20&#1044;&#1077;&#1082;&#1072;&#1073;&#1088;&#1100;\0503117%20&#1076;&#1077;&#1082;&#1072;&#1073;&#1088;&#1100;%202016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Общегос"/>
      <sheetName val="Глава СВОД"/>
      <sheetName val="Глава (121) "/>
      <sheetName val="Глава  (122)"/>
      <sheetName val="Глава (129)"/>
      <sheetName val="депутаты СВОД"/>
      <sheetName val="Депутаты"/>
      <sheetName val="депутаты (123)"/>
      <sheetName val="Содерж.совета депут."/>
      <sheetName val="Командировки (122)"/>
      <sheetName val="Совет деп. 853"/>
      <sheetName val="законодат.аппарат  (244)"/>
      <sheetName val="Председатель"/>
      <sheetName val="Председатель (121) "/>
      <sheetName val="Председатель (129)"/>
      <sheetName val="Администрация"/>
      <sheetName val="Администрация  "/>
      <sheetName val="Администрация (121)"/>
      <sheetName val="Администрация (122)"/>
      <sheetName val="Администрация (129)"/>
      <sheetName val="Администрация (244)"/>
      <sheetName val="Администрация (853)"/>
      <sheetName val="КСП (свод)"/>
      <sheetName val="КСП"/>
      <sheetName val="Рез.фонд (свод)"/>
      <sheetName val="Рез.фонд."/>
      <sheetName val="ДР.общегос"/>
      <sheetName val="БТИ"/>
      <sheetName val="правонаруш (244)"/>
      <sheetName val="Ассоц."/>
      <sheetName val="Взносы по кап.рем.свод"/>
      <sheetName val="Взносы по кап.рем. (243)"/>
      <sheetName val="Взносы по кап.рем. (244)"/>
      <sheetName val="Взносы по кап.рем. (853)"/>
      <sheetName val="Праздники"/>
      <sheetName val="Полном.по закупкам"/>
      <sheetName val="Нац.оборона"/>
      <sheetName val="Моб.подг-ка"/>
      <sheetName val="Воинск.учет"/>
      <sheetName val="Воинск.учет (121)"/>
      <sheetName val="Воинск.учет (122)"/>
      <sheetName val="Воинск.учет (129)"/>
      <sheetName val="Воинск.учет (244)"/>
      <sheetName val="Нац.без-ть"/>
      <sheetName val="ГО и ЧС"/>
      <sheetName val="МП &quot;Защита от ЧС..&quot;"/>
      <sheetName val="МП &quot;Защита от ЧС..&quot; (ГОиЧС)"/>
      <sheetName val="МП &quot;Защита от ЧС..&quot; (Обучение)"/>
      <sheetName val="Противопож. (СВОД)"/>
      <sheetName val="Противопож."/>
      <sheetName val="МП &quot;Защита от ЧС..&quot; "/>
      <sheetName val="Нац.эк-ка"/>
      <sheetName val="Транспорт"/>
      <sheetName val="Программа свод"/>
      <sheetName val="Авиаплощадки"/>
      <sheetName val="Снегох.трассы"/>
      <sheetName val="Дор. хозяйство"/>
      <sheetName val="Трансп. инфрастр."/>
      <sheetName val="Трансп. инфрастр. (дороги)"/>
      <sheetName val="Трансп. инфрастр. "/>
      <sheetName val="Другие по 04"/>
      <sheetName val="МП &quot;Малое предприним.&quot;"/>
      <sheetName val="ЖКХ"/>
      <sheetName val="ЖХ"/>
      <sheetName val="Содерж.жил.фонда"/>
      <sheetName val="Кап.Рем. ОБ"/>
      <sheetName val="Кап.Рем. Софин. МБ"/>
      <sheetName val="КХ"/>
      <sheetName val="Свалка"/>
      <sheetName val="Баня (Приобрет.)"/>
      <sheetName val="Благоустр"/>
      <sheetName val="Уличное освещение"/>
      <sheetName val="Кладбище"/>
      <sheetName val="Сбор и выв.мусора"/>
      <sheetName val="Нар.обр"/>
      <sheetName val="Мол.пол-ка"/>
      <sheetName val="Молодежь"/>
      <sheetName val="Соц.пол-ка"/>
      <sheetName val="Пенс.обесп"/>
      <sheetName val="Пенсии (МБ)"/>
      <sheetName val="Соц.обеспеч."/>
      <sheetName val="Кап.ремонт пенсионерам"/>
      <sheetName val="Кап.ремонт пенсионерам (244)"/>
      <sheetName val="Памятники ОБ"/>
      <sheetName val="Памятники МБ"/>
      <sheetName val="Физ. и спорт"/>
      <sheetName val="Физ-ра  (Свод)"/>
      <sheetName val="Физ-ра и спорт"/>
      <sheetName val="3 раздел (2)"/>
      <sheetName val="Оперативка"/>
      <sheetName val="Информация на сайт"/>
      <sheetName val="Отчет главе"/>
    </sheetNames>
    <sheetDataSet>
      <sheetData sheetId="0">
        <row r="61">
          <cell r="BX61">
            <v>1912500</v>
          </cell>
          <cell r="DJ61">
            <v>1925848.7399999998</v>
          </cell>
        </row>
        <row r="73">
          <cell r="BX73">
            <v>2118000</v>
          </cell>
          <cell r="DJ73">
            <v>2118003.15</v>
          </cell>
        </row>
        <row r="78">
          <cell r="BX78">
            <v>15600</v>
          </cell>
          <cell r="DJ78">
            <v>15875.57</v>
          </cell>
        </row>
        <row r="84">
          <cell r="BX84">
            <v>530600</v>
          </cell>
          <cell r="DJ84">
            <v>551457.63</v>
          </cell>
        </row>
        <row r="90">
          <cell r="BX90">
            <v>226300</v>
          </cell>
          <cell r="DJ90">
            <v>258355.56</v>
          </cell>
        </row>
        <row r="98">
          <cell r="BX98">
            <v>55000</v>
          </cell>
          <cell r="DJ98">
            <v>55160</v>
          </cell>
        </row>
        <row r="103">
          <cell r="BX103">
            <v>458800</v>
          </cell>
          <cell r="DJ103">
            <v>460472.8299999999</v>
          </cell>
        </row>
        <row r="108">
          <cell r="BX108">
            <v>8600</v>
          </cell>
          <cell r="DJ108">
            <v>8551.9</v>
          </cell>
        </row>
        <row r="118">
          <cell r="BX118">
            <v>3073000</v>
          </cell>
          <cell r="DJ118">
            <v>3073000</v>
          </cell>
        </row>
        <row r="119">
          <cell r="BX119">
            <v>4131400</v>
          </cell>
          <cell r="DJ119">
            <v>4131400</v>
          </cell>
        </row>
        <row r="123">
          <cell r="BX123">
            <v>8621700</v>
          </cell>
          <cell r="DJ123">
            <v>4608753.24</v>
          </cell>
        </row>
        <row r="124">
          <cell r="BX124">
            <v>450000</v>
          </cell>
          <cell r="DJ124">
            <v>450000</v>
          </cell>
        </row>
        <row r="129">
          <cell r="BX129">
            <v>133000</v>
          </cell>
          <cell r="DJ129">
            <v>133000</v>
          </cell>
        </row>
        <row r="133">
          <cell r="BX133">
            <v>204000</v>
          </cell>
          <cell r="DJ133">
            <v>200000</v>
          </cell>
        </row>
        <row r="134">
          <cell r="BX134">
            <v>54400</v>
          </cell>
          <cell r="DJ134">
            <v>54400</v>
          </cell>
        </row>
        <row r="138">
          <cell r="BX138">
            <v>14377300</v>
          </cell>
          <cell r="DJ138">
            <v>14377300</v>
          </cell>
        </row>
        <row r="139">
          <cell r="BX139">
            <v>6089200</v>
          </cell>
          <cell r="DJ139">
            <v>6089200</v>
          </cell>
        </row>
        <row r="143">
          <cell r="BX143">
            <v>634300</v>
          </cell>
          <cell r="DJ143">
            <v>634300</v>
          </cell>
        </row>
        <row r="144">
          <cell r="BX144">
            <v>287000</v>
          </cell>
          <cell r="DJ144">
            <v>287000</v>
          </cell>
        </row>
        <row r="145">
          <cell r="BX145">
            <v>0</v>
          </cell>
        </row>
      </sheetData>
      <sheetData sheetId="1"/>
      <sheetData sheetId="2">
        <row r="110">
          <cell r="DT110">
            <v>18714499.380000003</v>
          </cell>
          <cell r="EV110">
            <v>18689565.150000002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10">
          <cell r="DT110">
            <v>133000</v>
          </cell>
          <cell r="EV110">
            <v>133000</v>
          </cell>
        </row>
      </sheetData>
      <sheetData sheetId="39"/>
      <sheetData sheetId="40"/>
      <sheetData sheetId="41"/>
      <sheetData sheetId="42"/>
      <sheetData sheetId="43"/>
      <sheetData sheetId="44"/>
      <sheetData sheetId="45">
        <row r="110">
          <cell r="DT110">
            <v>1408100</v>
          </cell>
          <cell r="EV110">
            <v>1408031.98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>
        <row r="110">
          <cell r="DT110">
            <v>6099200</v>
          </cell>
          <cell r="EV110">
            <v>6099200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>
        <row r="110">
          <cell r="DT110">
            <v>13035799.999999998</v>
          </cell>
          <cell r="EV110">
            <v>9022671.4099999983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10">
          <cell r="DT110">
            <v>54000</v>
          </cell>
          <cell r="EV110">
            <v>54000</v>
          </cell>
        </row>
      </sheetData>
      <sheetData sheetId="77"/>
      <sheetData sheetId="78"/>
      <sheetData sheetId="79">
        <row r="110">
          <cell r="DT110">
            <v>4185100</v>
          </cell>
          <cell r="EV110">
            <v>4181062.5700000003</v>
          </cell>
        </row>
      </sheetData>
      <sheetData sheetId="80"/>
      <sheetData sheetId="81"/>
      <sheetData sheetId="82"/>
      <sheetData sheetId="83"/>
      <sheetData sheetId="84"/>
      <sheetData sheetId="85"/>
      <sheetData sheetId="86"/>
      <sheetData sheetId="87">
        <row r="110">
          <cell r="DT110">
            <v>22300</v>
          </cell>
          <cell r="EV110">
            <v>22300</v>
          </cell>
        </row>
      </sheetData>
      <sheetData sheetId="88"/>
      <sheetData sheetId="89"/>
      <sheetData sheetId="90"/>
      <sheetData sheetId="91"/>
      <sheetData sheetId="92"/>
      <sheetData sheetId="9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K214"/>
  <sheetViews>
    <sheetView tabSelected="1" view="pageBreakPreview" zoomScaleNormal="100" workbookViewId="0">
      <selection activeCell="E13" sqref="E13"/>
    </sheetView>
  </sheetViews>
  <sheetFormatPr defaultRowHeight="12.75" x14ac:dyDescent="0.2"/>
  <cols>
    <col min="1" max="1" width="11.5703125" customWidth="1"/>
    <col min="2" max="2" width="24.140625" customWidth="1"/>
    <col min="3" max="3" width="15.140625" customWidth="1"/>
    <col min="4" max="4" width="14.85546875" customWidth="1"/>
    <col min="5" max="5" width="11.140625" customWidth="1"/>
    <col min="123" max="123" width="5.7109375" customWidth="1"/>
    <col min="137" max="137" width="5.140625" customWidth="1"/>
    <col min="138" max="151" width="0" hidden="1" customWidth="1"/>
    <col min="179" max="179" width="3" customWidth="1"/>
    <col min="180" max="193" width="0" hidden="1" customWidth="1"/>
  </cols>
  <sheetData>
    <row r="1" spans="1:175" x14ac:dyDescent="0.2">
      <c r="A1" s="1" t="s">
        <v>0</v>
      </c>
      <c r="B1" s="2"/>
      <c r="C1" s="2"/>
      <c r="D1" s="2"/>
      <c r="E1" s="2"/>
    </row>
    <row r="2" spans="1:175" ht="29.25" customHeight="1" x14ac:dyDescent="0.2">
      <c r="A2" s="3" t="s">
        <v>1</v>
      </c>
      <c r="B2" s="4"/>
      <c r="C2" s="4"/>
      <c r="D2" s="4"/>
      <c r="E2" s="4"/>
    </row>
    <row r="3" spans="1:175" s="7" customFormat="1" ht="38.25" x14ac:dyDescent="0.2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175" ht="15" x14ac:dyDescent="0.25">
      <c r="A4" s="8">
        <v>1</v>
      </c>
      <c r="B4" s="9" t="s">
        <v>7</v>
      </c>
      <c r="C4" s="10">
        <f>C5+C14</f>
        <v>43380700</v>
      </c>
      <c r="D4" s="10">
        <f>D5+D14</f>
        <v>39432078.620000005</v>
      </c>
      <c r="E4" s="11">
        <f>D4/C4*100</f>
        <v>90.897746278875175</v>
      </c>
    </row>
    <row r="5" spans="1:175" ht="60.75" customHeight="1" x14ac:dyDescent="0.25">
      <c r="A5" s="8" t="s">
        <v>8</v>
      </c>
      <c r="B5" s="9" t="s">
        <v>9</v>
      </c>
      <c r="C5" s="10">
        <f>SUM(C6:C13)</f>
        <v>5325400</v>
      </c>
      <c r="D5" s="10">
        <f>SUM(D6:D13)</f>
        <v>5393725.3799999999</v>
      </c>
      <c r="E5" s="11">
        <f>D5/C5*100</f>
        <v>101.28300935141021</v>
      </c>
    </row>
    <row r="6" spans="1:175" ht="27.75" customHeight="1" x14ac:dyDescent="0.2">
      <c r="A6" s="5"/>
      <c r="B6" s="12" t="s">
        <v>10</v>
      </c>
      <c r="C6" s="13">
        <f>[1]Доходы!BX61</f>
        <v>1912500</v>
      </c>
      <c r="D6" s="13">
        <f>[1]Доходы!DJ61</f>
        <v>1925848.7399999998</v>
      </c>
      <c r="E6" s="14">
        <f t="shared" ref="E6:E25" si="0">D6/C6*100</f>
        <v>100.69797333333332</v>
      </c>
    </row>
    <row r="7" spans="1:175" ht="40.5" customHeight="1" x14ac:dyDescent="0.2">
      <c r="A7" s="5"/>
      <c r="B7" s="12" t="s">
        <v>11</v>
      </c>
      <c r="C7" s="13">
        <f>[1]Доходы!BX73</f>
        <v>2118000</v>
      </c>
      <c r="D7" s="13">
        <f>[1]Доходы!DJ73</f>
        <v>2118003.15</v>
      </c>
      <c r="E7" s="14">
        <f t="shared" si="0"/>
        <v>100.00014872521245</v>
      </c>
      <c r="CS7" s="15" t="s">
        <v>12</v>
      </c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6" t="s">
        <v>13</v>
      </c>
      <c r="DP7" s="16"/>
      <c r="DQ7" s="16"/>
      <c r="DR7" s="16"/>
      <c r="DS7" s="16"/>
      <c r="FR7" s="17">
        <v>42736</v>
      </c>
      <c r="FS7" s="17">
        <v>42614</v>
      </c>
    </row>
    <row r="8" spans="1:175" ht="28.5" customHeight="1" x14ac:dyDescent="0.2">
      <c r="A8" s="5"/>
      <c r="B8" s="12" t="s">
        <v>14</v>
      </c>
      <c r="C8" s="13">
        <f>[1]Доходы!BX78</f>
        <v>15600</v>
      </c>
      <c r="D8" s="13">
        <f>[1]Доходы!DJ78</f>
        <v>15875.57</v>
      </c>
      <c r="E8" s="14">
        <f t="shared" si="0"/>
        <v>101.76647435897436</v>
      </c>
    </row>
    <row r="9" spans="1:175" ht="27.75" customHeight="1" x14ac:dyDescent="0.2">
      <c r="A9" s="5"/>
      <c r="B9" s="12" t="s">
        <v>15</v>
      </c>
      <c r="C9" s="13">
        <f>[1]Доходы!BX84</f>
        <v>530600</v>
      </c>
      <c r="D9" s="13">
        <f>[1]Доходы!DJ84</f>
        <v>551457.63</v>
      </c>
      <c r="E9" s="14">
        <f t="shared" si="0"/>
        <v>103.93095175273275</v>
      </c>
    </row>
    <row r="10" spans="1:175" ht="28.5" customHeight="1" x14ac:dyDescent="0.2">
      <c r="A10" s="5"/>
      <c r="B10" s="12" t="s">
        <v>16</v>
      </c>
      <c r="C10" s="13">
        <f>[1]Доходы!BX90</f>
        <v>226300</v>
      </c>
      <c r="D10" s="13">
        <f>[1]Доходы!DJ90</f>
        <v>258355.56</v>
      </c>
      <c r="E10" s="14">
        <f t="shared" si="0"/>
        <v>114.16507291206364</v>
      </c>
    </row>
    <row r="11" spans="1:175" ht="19.5" customHeight="1" x14ac:dyDescent="0.2">
      <c r="A11" s="5"/>
      <c r="B11" s="12" t="s">
        <v>17</v>
      </c>
      <c r="C11" s="13">
        <f>[1]Доходы!BX98</f>
        <v>55000</v>
      </c>
      <c r="D11" s="13">
        <f>[1]Доходы!DJ98</f>
        <v>55160</v>
      </c>
      <c r="E11" s="14">
        <f t="shared" si="0"/>
        <v>100.2909090909091</v>
      </c>
    </row>
    <row r="12" spans="1:175" ht="27" customHeight="1" x14ac:dyDescent="0.2">
      <c r="A12" s="5"/>
      <c r="B12" s="12" t="s">
        <v>18</v>
      </c>
      <c r="C12" s="13">
        <f>[1]Доходы!BX103</f>
        <v>458800</v>
      </c>
      <c r="D12" s="13">
        <f>[1]Доходы!DJ103</f>
        <v>460472.8299999999</v>
      </c>
      <c r="E12" s="14">
        <f t="shared" si="0"/>
        <v>100.36460985178725</v>
      </c>
    </row>
    <row r="13" spans="1:175" ht="27" customHeight="1" x14ac:dyDescent="0.2">
      <c r="A13" s="5"/>
      <c r="B13" s="12" t="s">
        <v>19</v>
      </c>
      <c r="C13" s="13">
        <f>[1]Доходы!BX108</f>
        <v>8600</v>
      </c>
      <c r="D13" s="18">
        <f>[1]Доходы!DJ108</f>
        <v>8551.9</v>
      </c>
      <c r="E13" s="14">
        <f>D13/C13*100</f>
        <v>99.440697674418601</v>
      </c>
    </row>
    <row r="14" spans="1:175" ht="76.5" customHeight="1" x14ac:dyDescent="0.25">
      <c r="A14" s="8" t="s">
        <v>20</v>
      </c>
      <c r="B14" s="9" t="s">
        <v>21</v>
      </c>
      <c r="C14" s="10">
        <f>SUM(C15:C16)</f>
        <v>38055300</v>
      </c>
      <c r="D14" s="10">
        <f>SUM(D15:D16)</f>
        <v>34038353.240000002</v>
      </c>
      <c r="E14" s="11">
        <f t="shared" si="0"/>
        <v>89.444448578778776</v>
      </c>
    </row>
    <row r="15" spans="1:175" ht="15.75" customHeight="1" x14ac:dyDescent="0.2">
      <c r="A15" s="5" t="s">
        <v>22</v>
      </c>
      <c r="B15" s="12" t="s">
        <v>23</v>
      </c>
      <c r="C15" s="13">
        <f>[1]Доходы!BX118+[1]Доходы!BX123+[1]Доходы!BX124+[1]Доходы!BX129+[1]Доходы!BX133+[1]Доходы!BX134</f>
        <v>12536100</v>
      </c>
      <c r="D15" s="13">
        <f>[1]Доходы!DJ118+[1]Доходы!DJ123+[1]Доходы!DJ124+[1]Доходы!DJ129+[1]Доходы!DJ133+[1]Доходы!DJ134</f>
        <v>8519153.2400000002</v>
      </c>
      <c r="E15" s="14">
        <f t="shared" si="0"/>
        <v>67.956966201609745</v>
      </c>
    </row>
    <row r="16" spans="1:175" ht="18.75" customHeight="1" x14ac:dyDescent="0.2">
      <c r="A16" s="5" t="s">
        <v>24</v>
      </c>
      <c r="B16" s="12" t="s">
        <v>25</v>
      </c>
      <c r="C16" s="13">
        <f>[1]Доходы!BX119+[1]Доходы!BX138+[1]Доходы!BX139+[1]Доходы!BX143+[1]Доходы!BX144+[1]Доходы!BX145</f>
        <v>25519200</v>
      </c>
      <c r="D16" s="13">
        <f>[1]Доходы!DJ119+[1]Доходы!DJ138+[1]Доходы!DJ139+[1]Доходы!DJ143+[1]Доходы!DJ144+[1]Доходы!DJ145</f>
        <v>25519200</v>
      </c>
      <c r="E16" s="14">
        <f t="shared" si="0"/>
        <v>100</v>
      </c>
    </row>
    <row r="17" spans="1:5" ht="16.5" customHeight="1" x14ac:dyDescent="0.25">
      <c r="A17" s="8" t="s">
        <v>26</v>
      </c>
      <c r="B17" s="9" t="s">
        <v>27</v>
      </c>
      <c r="C17" s="10">
        <f>SUM(C18:C25)</f>
        <v>43651999.380000003</v>
      </c>
      <c r="D17" s="10">
        <f>SUM(D18:D25)</f>
        <v>39609831.109999999</v>
      </c>
      <c r="E17" s="11">
        <f t="shared" si="0"/>
        <v>90.740015744039439</v>
      </c>
    </row>
    <row r="18" spans="1:5" ht="29.25" customHeight="1" x14ac:dyDescent="0.2">
      <c r="A18" s="5" t="s">
        <v>28</v>
      </c>
      <c r="B18" s="12" t="s">
        <v>29</v>
      </c>
      <c r="C18" s="13">
        <f>[1]Общегос!DT110</f>
        <v>18714499.380000003</v>
      </c>
      <c r="D18" s="14">
        <f>[1]Общегос!EV110</f>
        <v>18689565.150000002</v>
      </c>
      <c r="E18" s="14">
        <f t="shared" si="0"/>
        <v>99.866765177664078</v>
      </c>
    </row>
    <row r="19" spans="1:5" ht="29.25" customHeight="1" x14ac:dyDescent="0.2">
      <c r="A19" s="5" t="s">
        <v>30</v>
      </c>
      <c r="B19" s="12" t="s">
        <v>31</v>
      </c>
      <c r="C19" s="13">
        <f>[1]Нац.оборона!DT110</f>
        <v>133000</v>
      </c>
      <c r="D19" s="14">
        <f>[1]Нац.оборона!EV110</f>
        <v>133000</v>
      </c>
      <c r="E19" s="14">
        <f t="shared" si="0"/>
        <v>100</v>
      </c>
    </row>
    <row r="20" spans="1:5" ht="52.5" customHeight="1" x14ac:dyDescent="0.2">
      <c r="A20" s="5" t="s">
        <v>32</v>
      </c>
      <c r="B20" s="12" t="s">
        <v>33</v>
      </c>
      <c r="C20" s="13">
        <f>'[1]Нац.без-ть'!DT110</f>
        <v>1408100</v>
      </c>
      <c r="D20" s="14">
        <f>'[1]Нац.без-ть'!EV110</f>
        <v>1408031.98</v>
      </c>
      <c r="E20" s="14">
        <f t="shared" si="0"/>
        <v>99.995169377174918</v>
      </c>
    </row>
    <row r="21" spans="1:5" ht="29.25" customHeight="1" x14ac:dyDescent="0.2">
      <c r="A21" s="5" t="s">
        <v>34</v>
      </c>
      <c r="B21" s="12" t="s">
        <v>35</v>
      </c>
      <c r="C21" s="13">
        <f>'[1]Нац.эк-ка'!DT110</f>
        <v>6099200</v>
      </c>
      <c r="D21" s="14">
        <f>'[1]Нац.эк-ка'!EV110</f>
        <v>6099200</v>
      </c>
      <c r="E21" s="14">
        <f t="shared" si="0"/>
        <v>100</v>
      </c>
    </row>
    <row r="22" spans="1:5" ht="30" customHeight="1" x14ac:dyDescent="0.2">
      <c r="A22" s="5" t="s">
        <v>36</v>
      </c>
      <c r="B22" s="12" t="s">
        <v>37</v>
      </c>
      <c r="C22" s="13">
        <f>[1]ЖКХ!DT110</f>
        <v>13035799.999999998</v>
      </c>
      <c r="D22" s="14">
        <f>[1]ЖКХ!EV110</f>
        <v>9022671.4099999983</v>
      </c>
      <c r="E22" s="14">
        <f t="shared" si="0"/>
        <v>69.214558446738977</v>
      </c>
    </row>
    <row r="23" spans="1:5" ht="16.5" customHeight="1" x14ac:dyDescent="0.2">
      <c r="A23" s="5" t="s">
        <v>38</v>
      </c>
      <c r="B23" s="12" t="s">
        <v>39</v>
      </c>
      <c r="C23" s="13">
        <f>[1]Нар.обр!DT110</f>
        <v>54000</v>
      </c>
      <c r="D23" s="14">
        <f>[1]Нар.обр!EV110</f>
        <v>54000</v>
      </c>
      <c r="E23" s="14">
        <f t="shared" si="0"/>
        <v>100</v>
      </c>
    </row>
    <row r="24" spans="1:5" ht="18.75" customHeight="1" x14ac:dyDescent="0.2">
      <c r="A24" s="5" t="s">
        <v>40</v>
      </c>
      <c r="B24" s="12" t="s">
        <v>41</v>
      </c>
      <c r="C24" s="13">
        <f>'[1]Соц.пол-ка'!DT110</f>
        <v>4185100</v>
      </c>
      <c r="D24" s="14">
        <f>'[1]Соц.пол-ка'!EV110</f>
        <v>4181062.5700000003</v>
      </c>
      <c r="E24" s="14">
        <f t="shared" si="0"/>
        <v>99.903528470048514</v>
      </c>
    </row>
    <row r="25" spans="1:5" ht="31.5" customHeight="1" x14ac:dyDescent="0.2">
      <c r="A25" s="5" t="s">
        <v>42</v>
      </c>
      <c r="B25" s="12" t="s">
        <v>43</v>
      </c>
      <c r="C25" s="13">
        <f>'[1]Физ. и спорт'!DT110</f>
        <v>22300</v>
      </c>
      <c r="D25" s="14">
        <f>'[1]Физ. и спорт'!EV110</f>
        <v>22300</v>
      </c>
      <c r="E25" s="14">
        <f t="shared" si="0"/>
        <v>100</v>
      </c>
    </row>
    <row r="111" spans="110:193" x14ac:dyDescent="0.2"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</row>
    <row r="112" spans="110:193" x14ac:dyDescent="0.2"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</row>
    <row r="113" spans="110:193" x14ac:dyDescent="0.2"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</row>
    <row r="114" spans="110:193" x14ac:dyDescent="0.2"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</row>
    <row r="115" spans="110:193" x14ac:dyDescent="0.2"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</row>
    <row r="116" spans="110:193" x14ac:dyDescent="0.2"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</row>
    <row r="117" spans="110:193" x14ac:dyDescent="0.2"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</row>
    <row r="118" spans="110:193" x14ac:dyDescent="0.2"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</row>
    <row r="119" spans="110:193" x14ac:dyDescent="0.2"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</row>
    <row r="120" spans="110:193" x14ac:dyDescent="0.2"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</row>
    <row r="121" spans="110:193" x14ac:dyDescent="0.2"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</row>
    <row r="122" spans="110:193" x14ac:dyDescent="0.2"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</row>
    <row r="123" spans="110:193" x14ac:dyDescent="0.2"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</row>
    <row r="124" spans="110:193" x14ac:dyDescent="0.2"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</row>
    <row r="125" spans="110:193" x14ac:dyDescent="0.2"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</row>
    <row r="126" spans="110:193" x14ac:dyDescent="0.2"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</row>
    <row r="127" spans="110:193" x14ac:dyDescent="0.2"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</row>
    <row r="128" spans="110:193" x14ac:dyDescent="0.2"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</row>
    <row r="129" spans="110:193" x14ac:dyDescent="0.2"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</row>
    <row r="130" spans="110:193" x14ac:dyDescent="0.2"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</row>
    <row r="131" spans="110:193" x14ac:dyDescent="0.2"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</row>
    <row r="132" spans="110:193" x14ac:dyDescent="0.2"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</row>
    <row r="133" spans="110:193" x14ac:dyDescent="0.2"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</row>
    <row r="134" spans="110:193" x14ac:dyDescent="0.2"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</row>
    <row r="135" spans="110:193" x14ac:dyDescent="0.2"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</row>
    <row r="136" spans="110:193" x14ac:dyDescent="0.2"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</row>
    <row r="137" spans="110:193" x14ac:dyDescent="0.2"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</row>
    <row r="138" spans="110:193" x14ac:dyDescent="0.2"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</row>
    <row r="139" spans="110:193" x14ac:dyDescent="0.2"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</row>
    <row r="140" spans="110:193" x14ac:dyDescent="0.2"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</row>
    <row r="141" spans="110:193" x14ac:dyDescent="0.2"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</row>
    <row r="142" spans="110:193" x14ac:dyDescent="0.2"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</row>
    <row r="143" spans="110:193" x14ac:dyDescent="0.2"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</row>
    <row r="144" spans="110:193" x14ac:dyDescent="0.2"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</row>
    <row r="145" spans="110:193" x14ac:dyDescent="0.2"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</row>
    <row r="146" spans="110:193" x14ac:dyDescent="0.2"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</row>
    <row r="147" spans="110:193" x14ac:dyDescent="0.2"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</row>
    <row r="148" spans="110:193" x14ac:dyDescent="0.2"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</row>
    <row r="149" spans="110:193" x14ac:dyDescent="0.2"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</row>
    <row r="150" spans="110:193" x14ac:dyDescent="0.2"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</row>
    <row r="151" spans="110:193" x14ac:dyDescent="0.2"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</row>
    <row r="152" spans="110:193" x14ac:dyDescent="0.2"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</row>
    <row r="153" spans="110:193" x14ac:dyDescent="0.2"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</row>
    <row r="154" spans="110:193" x14ac:dyDescent="0.2"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</row>
    <row r="155" spans="110:193" x14ac:dyDescent="0.2"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</row>
    <row r="156" spans="110:193" x14ac:dyDescent="0.2"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</row>
    <row r="157" spans="110:193" x14ac:dyDescent="0.2"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</row>
    <row r="158" spans="110:193" x14ac:dyDescent="0.2"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</row>
    <row r="159" spans="110:193" x14ac:dyDescent="0.2"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</row>
    <row r="160" spans="110:193" x14ac:dyDescent="0.2"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</row>
    <row r="161" spans="68:193" x14ac:dyDescent="0.2"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</row>
    <row r="162" spans="68:193" x14ac:dyDescent="0.2"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</row>
    <row r="163" spans="68:193" x14ac:dyDescent="0.2"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</row>
    <row r="164" spans="68:193" x14ac:dyDescent="0.2"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</row>
    <row r="170" spans="68:193" x14ac:dyDescent="0.2">
      <c r="BP170" t="s">
        <v>44</v>
      </c>
    </row>
    <row r="172" spans="68:193" x14ac:dyDescent="0.2">
      <c r="BR172">
        <v>9</v>
      </c>
      <c r="CN172">
        <v>2017</v>
      </c>
    </row>
    <row r="173" spans="68:193" x14ac:dyDescent="0.2">
      <c r="BR173">
        <v>5</v>
      </c>
      <c r="BX173" t="s">
        <v>45</v>
      </c>
    </row>
    <row r="212" spans="68:92" x14ac:dyDescent="0.2">
      <c r="BP212" t="s">
        <v>44</v>
      </c>
    </row>
    <row r="214" spans="68:92" x14ac:dyDescent="0.2">
      <c r="BR214">
        <v>9</v>
      </c>
      <c r="CN214">
        <v>2017</v>
      </c>
    </row>
  </sheetData>
  <mergeCells count="4">
    <mergeCell ref="A1:E1"/>
    <mergeCell ref="A2:E2"/>
    <mergeCell ref="CS7:DN7"/>
    <mergeCell ref="DO7:DS7"/>
  </mergeCells>
  <pageMargins left="0.7" right="0.7" top="0.75" bottom="0.75" header="0.3" footer="0.3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Информация на сайт</vt:lpstr>
      <vt:lpstr>'Информация на сайт'!Область_печати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2017-01-09T10:25:51Z</dcterms:created>
  <dcterms:modified xsi:type="dcterms:W3CDTF">2017-01-09T10:26:30Z</dcterms:modified>
</cp:coreProperties>
</file>